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FIRMA\"/>
    </mc:Choice>
  </mc:AlternateContent>
  <xr:revisionPtr revIDLastSave="0" documentId="13_ncr:1_{B7DD381A-A0CB-4B35-B08B-11AFD11700F7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53" i="4"/>
  <c r="E53" i="4"/>
  <c r="C53" i="4"/>
  <c r="D52" i="4"/>
  <c r="G52" i="4" s="1"/>
  <c r="D51" i="4"/>
  <c r="G51" i="4" s="1"/>
  <c r="D50" i="4"/>
  <c r="G50" i="4" s="1"/>
  <c r="D49" i="4"/>
  <c r="G49" i="4" s="1"/>
  <c r="D48" i="4"/>
  <c r="G48" i="4" s="1"/>
  <c r="D47" i="4"/>
  <c r="G47" i="4" s="1"/>
  <c r="D46" i="4"/>
  <c r="G46" i="4" s="1"/>
  <c r="B53" i="4"/>
  <c r="F39" i="4"/>
  <c r="E39" i="4"/>
  <c r="D38" i="4"/>
  <c r="G38" i="4" s="1"/>
  <c r="D37" i="4"/>
  <c r="G37" i="4" s="1"/>
  <c r="D36" i="4"/>
  <c r="G36" i="4" s="1"/>
  <c r="D35" i="4"/>
  <c r="G35" i="4" s="1"/>
  <c r="C39" i="4"/>
  <c r="B39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8" i="4"/>
  <c r="E28" i="4"/>
  <c r="C28" i="4"/>
  <c r="B28" i="4"/>
  <c r="G39" i="4" l="1"/>
  <c r="G53" i="4"/>
  <c r="D39" i="4"/>
  <c r="D53" i="4"/>
  <c r="G28" i="4"/>
  <c r="D28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<sst xmlns="http://schemas.openxmlformats.org/spreadsheetml/2006/main" count="215" uniqueCount="156">
  <si>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</si>
  <si>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</si>
  <si>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</si>
  <si>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</si>
  <si>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</si>
  <si>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</si>
  <si>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</si>
  <si>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</si>
  <si>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</si>
  <si>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</si>
  <si>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</si>
  <si>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</si>
  <si>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</si>
  <si>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</si>
  <si>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</si>
  <si>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</si>
  <si>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</si>
  <si>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</si>
  <si>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</si>
  <si>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</si>
  <si>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</si>
  <si>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</si>
  <si>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</si>
  <si>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</si>
  <si>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</si>
  <si>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</si>
  <si>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</si>
  <si>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</si>
  <si>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</si>
  <si>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</si>
  <si>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</si>
  <si>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</si>
  <si>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</si>
  <si>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</si>
  <si>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</si>
  <si>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</si>
  <si>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</si>
  <si>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</si>
  <si>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</si>
  <si>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</si>
  <si>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</si>
  <si>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</si>
  <si>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</si>
  <si>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</si>
  <si>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</si>
  <si>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</si>
  <si>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</si>
  <si>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</si>
  <si>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</si>
  <si>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</si>
  <si>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</si>
  <si>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</si>
  <si>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</si>
  <si>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</si>
  <si>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</si>
  <si>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</si>
  <si>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</si>
  <si>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</si>
  <si>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</si>
  <si>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</si>
  <si>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</si>
  <si>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</si>
  <si>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</si>
  <si>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</si>
  <si>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</si>
  <si>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</si>
  <si>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</si>
  <si>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</si>
  <si>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</si>
  <si>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</si>
  <si>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</si>
  <si>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</si>
  <si>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</si>
  <si>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</si>
  <si>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</si>
  <si>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</si>
  <si>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</si>
  <si>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</si>
  <si>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</si>
  <si>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</si>
  <si>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</si>
  <si>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</si>
  <si>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</si>
  <si>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</si>
  <si>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</si>
  <si>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</si>
  <si>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</si>
  <si>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</si>
  <si>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</si>
  <si>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</si>
  <si>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</si>
  <si>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</si>
  <si>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</si>
  <si>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</si>
  <si>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</si>
  <si>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</si>
  <si>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</si>
  <si>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</si>
  <si>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</si>
  <si>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</si>
  <si>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</si>
  <si>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</si>
  <si>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</si>
  <si>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</si>
  <si>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</si>
  <si>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</si>
  <si>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</si>
  <si>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</si>
  <si>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</si>
  <si>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</si>
  <si>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</si>
  <si>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</si>
  <si>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</si>
  <si>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</si>
  <si>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</si>
  <si>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</si>
  <si>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</si>
  <si>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</si>
  <si>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</si>
  <si>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</si>
  <si>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</si>
  <si>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</si>
  <si>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</si>
  <si>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</si>
  <si>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</si>
  <si>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</si>
  <si>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</si>
  <si>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</si>
  <si>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</si>
  <si>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Huanímaro, Gto.
Estado Analítico del Ejercicio del Presupuesto de Egresos
Clasificación por Objeto del Gasto (Capítulo y Concepto)
Del 1 de Enero al 31 de Diciembre de 2023</t>
  </si>
  <si>
    <t>Municipio de Huanímaro, Gto.
Estado Analítico del Ejercicio del Presupuesto de Egresos
Clasificación Económica (por Tipo de Gasto)
Del 1 de Enero al 31 de Diciembre de 2023</t>
  </si>
  <si>
    <t>31111M140010000 DESPACHO DEL PRESIDENTE</t>
  </si>
  <si>
    <t>31111M140020000 HONORABLE AYUNTAMIENTO</t>
  </si>
  <si>
    <t>31111M140030000 SECRETARIA DEL AYUNTAMIE</t>
  </si>
  <si>
    <t>31111M140040000 TESORERIA</t>
  </si>
  <si>
    <t>31111M140050000 CONTRALORIA</t>
  </si>
  <si>
    <t>31111M140060000 PREDIAL Y CATASTRO</t>
  </si>
  <si>
    <t>31111M140070000 AGUA POTABLE</t>
  </si>
  <si>
    <t>31111M140080000 OBRAS PUBLICAS Y DESARRO</t>
  </si>
  <si>
    <t>31111M140090000 SERV PUBLICOS MUNICIPALE</t>
  </si>
  <si>
    <t>31111M140100000 FISCALIZACION</t>
  </si>
  <si>
    <t>31111M140110000 DESARROLLO SOCIAL</t>
  </si>
  <si>
    <t>31111M140120000 DESARROLLO RURAL</t>
  </si>
  <si>
    <t>31111M140130000 DESARROLLO ECONOMICO</t>
  </si>
  <si>
    <t>31111M140140000 SEGURIDAD PUBLICA</t>
  </si>
  <si>
    <t>31111M140150000 OFICIALIA MAYOR</t>
  </si>
  <si>
    <t>31111M140160000 JURIDICO</t>
  </si>
  <si>
    <t>31111M140170000 FOMENTO DEPORTIVO</t>
  </si>
  <si>
    <t>31111M140180000 CASA DE LA CULTURA</t>
  </si>
  <si>
    <t>31111M140190000 COMUNICACION SOCIAL</t>
  </si>
  <si>
    <t>31111M140200000 PLANEACION Y DESARROLLO</t>
  </si>
  <si>
    <t>31111M140210000 RELLENO SANITARIO</t>
  </si>
  <si>
    <t>Municipio de Huanímaro, Gto.
Estado Analítico del Ejercicio del Presupuesto de Egresos
Clasificación Administrativa
Del 1 de Enero al 31 de Diciembre de 2023</t>
  </si>
  <si>
    <t>Municipio de Huanímaro, Gto.
Estado Analítico del Ejercicio del Presupuesto de Egresos
Clasificación Administrativa (Poderes)
Del 1 de Enero al 31 de Diciembre de 2023</t>
  </si>
  <si>
    <t>Municipio de Huanímaro, Gto.
Estado Analítico del Ejercicio del Presupuesto de Egresos
Clasificación Administrativa (Sector Paraestatal)
Del 1 de Enero al 31 de Diciembre de 2023</t>
  </si>
  <si>
    <t>Municipio de Huanímaro, Gto.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</si>
</sst>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81</xdr:row>
      <xdr:rowOff>38100</xdr:rowOff>
    </xdr:from>
    <xdr:to>
      <xdr:col>6</xdr:col>
      <xdr:colOff>438150</xdr:colOff>
      <xdr:row>92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97DBACF-52FD-4338-9CEA-49FB4A26C776}"/>
            </a:ext>
          </a:extLst>
        </xdr:cNvPr>
        <xdr:cNvGrpSpPr/>
      </xdr:nvGrpSpPr>
      <xdr:grpSpPr>
        <a:xfrm>
          <a:off x="1657350" y="12268200"/>
          <a:ext cx="7696200" cy="164782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6B7D08B6-974D-5FBA-DAF8-64167E51E20C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500402C7-8EAE-B8D0-9FB7-F3F5FAC9E548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14</xdr:row>
      <xdr:rowOff>9525</xdr:rowOff>
    </xdr:from>
    <xdr:to>
      <xdr:col>5</xdr:col>
      <xdr:colOff>1038225</xdr:colOff>
      <xdr:row>25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659C404-D2C3-450B-8156-B9586462A69B}"/>
            </a:ext>
          </a:extLst>
        </xdr:cNvPr>
        <xdr:cNvGrpSpPr/>
      </xdr:nvGrpSpPr>
      <xdr:grpSpPr>
        <a:xfrm>
          <a:off x="1209675" y="2667000"/>
          <a:ext cx="6743700" cy="164782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033F7E47-B77B-309F-9807-FC5B2DC59D35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8714BF0D-D3F3-210D-68C0-2EAC061B5ADA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1619250</xdr:colOff>
      <xdr:row>61</xdr:row>
      <xdr:rowOff>104775</xdr:rowOff>
    </xdr:from>
    <xdr:to>
      <xdr:col>5</xdr:col>
      <xdr:colOff>781050</xdr:colOff>
      <xdr:row>71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DEE7188-4FE2-48F3-9258-5E6FE0F709FF}"/>
            </a:ext>
          </a:extLst>
        </xdr:cNvPr>
        <xdr:cNvGrpSpPr/>
      </xdr:nvGrpSpPr>
      <xdr:grpSpPr>
        <a:xfrm>
          <a:off x="1619250" y="10563225"/>
          <a:ext cx="7953375" cy="145732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A801A854-7188-2537-A819-751D0724DFF3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5B2D2C5A-365C-F808-FDE6-26DAF1F942F5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40</xdr:row>
      <xdr:rowOff>66675</xdr:rowOff>
    </xdr:from>
    <xdr:to>
      <xdr:col>6</xdr:col>
      <xdr:colOff>381000</xdr:colOff>
      <xdr:row>52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7306C22-CA5E-4C9F-A07D-ED945746AC61}"/>
            </a:ext>
          </a:extLst>
        </xdr:cNvPr>
        <xdr:cNvGrpSpPr/>
      </xdr:nvGrpSpPr>
      <xdr:grpSpPr>
        <a:xfrm>
          <a:off x="1600200" y="6438900"/>
          <a:ext cx="8534400" cy="164782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11F6AD87-2CDC-4749-2E3D-D4FB26AC88D3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D88BE103-7452-8918-E58F-71F31DC42F7A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G95" sqref="A1:G95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129</v>
      </c>
      <c r="B1" s="27"/>
      <c r="C1" s="27"/>
      <c r="D1" s="27"/>
      <c r="E1" s="27"/>
      <c r="F1" s="27"/>
      <c r="G1" s="28"/>
    </row>
    <row r="2" spans="1:8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8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8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53702161.280000001</v>
      </c>
      <c r="C5" s="13">
        <f>SUM(C6:C12)</f>
        <v>2179067.63</v>
      </c>
      <c r="D5" s="13">
        <f>B5+C5</f>
        <v>55881228.910000004</v>
      </c>
      <c r="E5" s="13">
        <f>SUM(E6:E12)</f>
        <v>55397249.360000007</v>
      </c>
      <c r="F5" s="13">
        <f>SUM(F6:F12)</f>
        <v>55205193.75999999</v>
      </c>
      <c r="G5" s="13">
        <f>D5-E5</f>
        <v>483979.54999999702</v>
      </c>
    </row>
    <row r="6" spans="1:8" x14ac:dyDescent="0.2">
      <c r="A6" s="20" t="s">
        <v>62</v>
      </c>
      <c r="B6" s="5">
        <v>42328522.799999997</v>
      </c>
      <c r="C6" s="5">
        <v>-1058691.8700000001</v>
      </c>
      <c r="D6" s="5">
        <f t="shared" ref="D6:D69" si="0">B6+C6</f>
        <v>41269830.93</v>
      </c>
      <c r="E6" s="5">
        <v>41264945.57</v>
      </c>
      <c r="F6" s="5">
        <v>41221578.659999996</v>
      </c>
      <c r="G6" s="5">
        <f t="shared" ref="G6:G69" si="1">D6-E6</f>
        <v>4885.359999999404</v>
      </c>
      <c r="H6" s="9">
        <v>1100</v>
      </c>
    </row>
    <row r="7" spans="1:8" x14ac:dyDescent="0.2">
      <c r="A7" s="20" t="s">
        <v>63</v>
      </c>
      <c r="B7" s="5">
        <v>1487000</v>
      </c>
      <c r="C7" s="5">
        <v>1543108.89</v>
      </c>
      <c r="D7" s="5">
        <f t="shared" si="0"/>
        <v>3030108.8899999997</v>
      </c>
      <c r="E7" s="5">
        <v>2874871.35</v>
      </c>
      <c r="F7" s="5">
        <v>2874871.35</v>
      </c>
      <c r="G7" s="5">
        <f t="shared" si="1"/>
        <v>155237.53999999957</v>
      </c>
      <c r="H7" s="9">
        <v>1200</v>
      </c>
    </row>
    <row r="8" spans="1:8" x14ac:dyDescent="0.2">
      <c r="A8" s="20" t="s">
        <v>64</v>
      </c>
      <c r="B8" s="5">
        <v>8217175.0300000003</v>
      </c>
      <c r="C8" s="5">
        <v>-703214.7</v>
      </c>
      <c r="D8" s="5">
        <f t="shared" si="0"/>
        <v>7513960.3300000001</v>
      </c>
      <c r="E8" s="5">
        <v>7506394.9800000004</v>
      </c>
      <c r="F8" s="5">
        <v>7506394.9800000004</v>
      </c>
      <c r="G8" s="5">
        <f t="shared" si="1"/>
        <v>7565.3499999996275</v>
      </c>
      <c r="H8" s="9">
        <v>1300</v>
      </c>
    </row>
    <row r="9" spans="1:8" x14ac:dyDescent="0.2">
      <c r="A9" s="20" t="s">
        <v>33</v>
      </c>
      <c r="B9" s="5">
        <v>100000</v>
      </c>
      <c r="C9" s="5">
        <v>264065.21999999997</v>
      </c>
      <c r="D9" s="5">
        <f t="shared" si="0"/>
        <v>364065.22</v>
      </c>
      <c r="E9" s="5">
        <v>364065.22</v>
      </c>
      <c r="F9" s="5">
        <v>364065.22</v>
      </c>
      <c r="G9" s="5">
        <f t="shared" si="1"/>
        <v>0</v>
      </c>
      <c r="H9" s="9">
        <v>1400</v>
      </c>
    </row>
    <row r="10" spans="1:8" x14ac:dyDescent="0.2">
      <c r="A10" s="20" t="s">
        <v>65</v>
      </c>
      <c r="B10" s="5">
        <v>1569463.45</v>
      </c>
      <c r="C10" s="5">
        <v>2133800.09</v>
      </c>
      <c r="D10" s="5">
        <f t="shared" si="0"/>
        <v>3703263.54</v>
      </c>
      <c r="E10" s="5">
        <v>3386972.24</v>
      </c>
      <c r="F10" s="5">
        <v>3238283.55</v>
      </c>
      <c r="G10" s="5">
        <f t="shared" si="1"/>
        <v>316291.29999999981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123</v>
      </c>
      <c r="B13" s="14">
        <f>SUM(B14:B22)</f>
        <v>7210637.9500000002</v>
      </c>
      <c r="C13" s="14">
        <f>SUM(C14:C22)</f>
        <v>1989801.4100000001</v>
      </c>
      <c r="D13" s="14">
        <f t="shared" si="0"/>
        <v>9200439.3599999994</v>
      </c>
      <c r="E13" s="14">
        <f>SUM(E14:E22)</f>
        <v>8445607.4499999993</v>
      </c>
      <c r="F13" s="14">
        <f>SUM(F14:F22)</f>
        <v>8452112.3200000003</v>
      </c>
      <c r="G13" s="14">
        <f t="shared" si="1"/>
        <v>754831.91000000015</v>
      </c>
      <c r="H13" s="19">
        <v>0</v>
      </c>
    </row>
    <row r="14" spans="1:8" x14ac:dyDescent="0.2">
      <c r="A14" s="20" t="s">
        <v>67</v>
      </c>
      <c r="B14" s="5">
        <v>891265</v>
      </c>
      <c r="C14" s="5">
        <v>181446.88</v>
      </c>
      <c r="D14" s="5">
        <f t="shared" si="0"/>
        <v>1072711.8799999999</v>
      </c>
      <c r="E14" s="5">
        <v>929667.94</v>
      </c>
      <c r="F14" s="5">
        <v>937666.75</v>
      </c>
      <c r="G14" s="5">
        <f t="shared" si="1"/>
        <v>143043.93999999994</v>
      </c>
      <c r="H14" s="9">
        <v>2100</v>
      </c>
    </row>
    <row r="15" spans="1:8" x14ac:dyDescent="0.2">
      <c r="A15" s="20" t="s">
        <v>68</v>
      </c>
      <c r="B15" s="5">
        <v>157650</v>
      </c>
      <c r="C15" s="5">
        <v>312699</v>
      </c>
      <c r="D15" s="5">
        <f t="shared" si="0"/>
        <v>470349</v>
      </c>
      <c r="E15" s="5">
        <v>461595.13</v>
      </c>
      <c r="F15" s="5">
        <v>460788.19</v>
      </c>
      <c r="G15" s="5">
        <f t="shared" si="1"/>
        <v>8753.8699999999953</v>
      </c>
      <c r="H15" s="9">
        <v>2200</v>
      </c>
    </row>
    <row r="16" spans="1:8" x14ac:dyDescent="0.2">
      <c r="A16" s="20" t="s">
        <v>69</v>
      </c>
      <c r="B16" s="5">
        <v>19500</v>
      </c>
      <c r="C16" s="5">
        <v>-13088</v>
      </c>
      <c r="D16" s="5">
        <f t="shared" si="0"/>
        <v>6412</v>
      </c>
      <c r="E16" s="5">
        <v>3480</v>
      </c>
      <c r="F16" s="5">
        <v>3480</v>
      </c>
      <c r="G16" s="5">
        <f t="shared" si="1"/>
        <v>2932</v>
      </c>
      <c r="H16" s="9">
        <v>2300</v>
      </c>
    </row>
    <row r="17" spans="1:8" x14ac:dyDescent="0.2">
      <c r="A17" s="20" t="s">
        <v>70</v>
      </c>
      <c r="B17" s="5">
        <v>1376500</v>
      </c>
      <c r="C17" s="5">
        <v>809320.38</v>
      </c>
      <c r="D17" s="5">
        <f t="shared" si="0"/>
        <v>2185820.38</v>
      </c>
      <c r="E17" s="5">
        <v>1814382.7</v>
      </c>
      <c r="F17" s="5">
        <v>1816829.7</v>
      </c>
      <c r="G17" s="5">
        <f t="shared" si="1"/>
        <v>371437.67999999993</v>
      </c>
      <c r="H17" s="9">
        <v>2400</v>
      </c>
    </row>
    <row r="18" spans="1:8" x14ac:dyDescent="0.2">
      <c r="A18" s="20" t="s">
        <v>71</v>
      </c>
      <c r="B18" s="5">
        <v>323500</v>
      </c>
      <c r="C18" s="5">
        <v>-144012.18</v>
      </c>
      <c r="D18" s="5">
        <f t="shared" si="0"/>
        <v>179487.82</v>
      </c>
      <c r="E18" s="5">
        <v>110482.42</v>
      </c>
      <c r="F18" s="5">
        <v>110482.42</v>
      </c>
      <c r="G18" s="5">
        <f t="shared" si="1"/>
        <v>69005.400000000009</v>
      </c>
      <c r="H18" s="9">
        <v>2500</v>
      </c>
    </row>
    <row r="19" spans="1:8" x14ac:dyDescent="0.2">
      <c r="A19" s="20" t="s">
        <v>72</v>
      </c>
      <c r="B19" s="5">
        <v>3193000</v>
      </c>
      <c r="C19" s="5">
        <v>632548.30000000005</v>
      </c>
      <c r="D19" s="5">
        <f t="shared" si="0"/>
        <v>3825548.3</v>
      </c>
      <c r="E19" s="5">
        <v>3806335.87</v>
      </c>
      <c r="F19" s="5">
        <v>3806335.87</v>
      </c>
      <c r="G19" s="5">
        <f t="shared" si="1"/>
        <v>19212.429999999702</v>
      </c>
      <c r="H19" s="9">
        <v>2600</v>
      </c>
    </row>
    <row r="20" spans="1:8" x14ac:dyDescent="0.2">
      <c r="A20" s="20" t="s">
        <v>73</v>
      </c>
      <c r="B20" s="5">
        <v>592000</v>
      </c>
      <c r="C20" s="5">
        <v>68915.61</v>
      </c>
      <c r="D20" s="5">
        <f t="shared" si="0"/>
        <v>660915.61</v>
      </c>
      <c r="E20" s="5">
        <v>576845.99</v>
      </c>
      <c r="F20" s="5">
        <v>576845.99</v>
      </c>
      <c r="G20" s="5">
        <f t="shared" si="1"/>
        <v>84069.62</v>
      </c>
      <c r="H20" s="9">
        <v>2700</v>
      </c>
    </row>
    <row r="21" spans="1:8" x14ac:dyDescent="0.2">
      <c r="A21" s="20" t="s">
        <v>74</v>
      </c>
      <c r="B21" s="5">
        <v>9500</v>
      </c>
      <c r="C21" s="5">
        <v>-9500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647722.94999999995</v>
      </c>
      <c r="C22" s="5">
        <v>151471.42000000001</v>
      </c>
      <c r="D22" s="5">
        <f t="shared" si="0"/>
        <v>799194.37</v>
      </c>
      <c r="E22" s="5">
        <v>742817.4</v>
      </c>
      <c r="F22" s="5">
        <v>739683.4</v>
      </c>
      <c r="G22" s="5">
        <f t="shared" si="1"/>
        <v>56376.969999999972</v>
      </c>
      <c r="H22" s="9">
        <v>2900</v>
      </c>
    </row>
    <row r="23" spans="1:8" x14ac:dyDescent="0.2">
      <c r="A23" s="18" t="s">
        <v>59</v>
      </c>
      <c r="B23" s="14">
        <f>SUM(B24:B32)</f>
        <v>21144069.789999999</v>
      </c>
      <c r="C23" s="14">
        <f>SUM(C24:C32)</f>
        <v>5777016.1499999994</v>
      </c>
      <c r="D23" s="14">
        <f t="shared" si="0"/>
        <v>26921085.939999998</v>
      </c>
      <c r="E23" s="14">
        <f>SUM(E24:E32)</f>
        <v>25162988.119999997</v>
      </c>
      <c r="F23" s="14">
        <f>SUM(F24:F32)</f>
        <v>25764281.530000001</v>
      </c>
      <c r="G23" s="14">
        <f t="shared" si="1"/>
        <v>1758097.8200000003</v>
      </c>
      <c r="H23" s="19">
        <v>0</v>
      </c>
    </row>
    <row r="24" spans="1:8" x14ac:dyDescent="0.2">
      <c r="A24" s="20" t="s">
        <v>76</v>
      </c>
      <c r="B24" s="5">
        <v>8578704.8000000007</v>
      </c>
      <c r="C24" s="5">
        <v>-92615.87</v>
      </c>
      <c r="D24" s="5">
        <f t="shared" si="0"/>
        <v>8486088.9300000016</v>
      </c>
      <c r="E24" s="5">
        <v>7559732.8399999999</v>
      </c>
      <c r="F24" s="5">
        <v>8186057.1299999999</v>
      </c>
      <c r="G24" s="5">
        <f t="shared" si="1"/>
        <v>926356.09000000171</v>
      </c>
      <c r="H24" s="9">
        <v>3100</v>
      </c>
    </row>
    <row r="25" spans="1:8" x14ac:dyDescent="0.2">
      <c r="A25" s="20" t="s">
        <v>77</v>
      </c>
      <c r="B25" s="5">
        <v>1183436.1299999999</v>
      </c>
      <c r="C25" s="5">
        <v>98481.16</v>
      </c>
      <c r="D25" s="5">
        <f t="shared" si="0"/>
        <v>1281917.2899999998</v>
      </c>
      <c r="E25" s="5">
        <v>1106623.9099999999</v>
      </c>
      <c r="F25" s="5">
        <v>1106623.9099999999</v>
      </c>
      <c r="G25" s="5">
        <f t="shared" si="1"/>
        <v>175293.37999999989</v>
      </c>
      <c r="H25" s="9">
        <v>3200</v>
      </c>
    </row>
    <row r="26" spans="1:8" x14ac:dyDescent="0.2">
      <c r="A26" s="20" t="s">
        <v>78</v>
      </c>
      <c r="B26" s="5">
        <v>787599.5</v>
      </c>
      <c r="C26" s="5">
        <v>499352.94</v>
      </c>
      <c r="D26" s="5">
        <f t="shared" si="0"/>
        <v>1286952.44</v>
      </c>
      <c r="E26" s="5">
        <v>1276057.08</v>
      </c>
      <c r="F26" s="5">
        <v>1276057.08</v>
      </c>
      <c r="G26" s="5">
        <f t="shared" si="1"/>
        <v>10895.35999999987</v>
      </c>
      <c r="H26" s="9">
        <v>3300</v>
      </c>
    </row>
    <row r="27" spans="1:8" x14ac:dyDescent="0.2">
      <c r="A27" s="20" t="s">
        <v>79</v>
      </c>
      <c r="B27" s="5">
        <v>301000</v>
      </c>
      <c r="C27" s="5">
        <v>14127.74</v>
      </c>
      <c r="D27" s="5">
        <f t="shared" si="0"/>
        <v>315127.74</v>
      </c>
      <c r="E27" s="5">
        <v>311809.36</v>
      </c>
      <c r="F27" s="5">
        <v>311809.36</v>
      </c>
      <c r="G27" s="5">
        <f t="shared" si="1"/>
        <v>3318.3800000000047</v>
      </c>
      <c r="H27" s="9">
        <v>3400</v>
      </c>
    </row>
    <row r="28" spans="1:8" x14ac:dyDescent="0.2">
      <c r="A28" s="20" t="s">
        <v>80</v>
      </c>
      <c r="B28" s="5">
        <v>3053780</v>
      </c>
      <c r="C28" s="5">
        <v>-115272.36</v>
      </c>
      <c r="D28" s="5">
        <f t="shared" si="0"/>
        <v>2938507.64</v>
      </c>
      <c r="E28" s="5">
        <v>2580655.4900000002</v>
      </c>
      <c r="F28" s="5">
        <v>2580655.4900000002</v>
      </c>
      <c r="G28" s="5">
        <f t="shared" si="1"/>
        <v>357852.14999999991</v>
      </c>
      <c r="H28" s="9">
        <v>3500</v>
      </c>
    </row>
    <row r="29" spans="1:8" x14ac:dyDescent="0.2">
      <c r="A29" s="20" t="s">
        <v>81</v>
      </c>
      <c r="B29" s="5">
        <v>492000</v>
      </c>
      <c r="C29" s="5">
        <v>256139.93</v>
      </c>
      <c r="D29" s="5">
        <f t="shared" si="0"/>
        <v>748139.92999999993</v>
      </c>
      <c r="E29" s="5">
        <v>720831.99</v>
      </c>
      <c r="F29" s="5">
        <v>720831.99</v>
      </c>
      <c r="G29" s="5">
        <f t="shared" si="1"/>
        <v>27307.939999999944</v>
      </c>
      <c r="H29" s="9">
        <v>3600</v>
      </c>
    </row>
    <row r="30" spans="1:8" x14ac:dyDescent="0.2">
      <c r="A30" s="20" t="s">
        <v>82</v>
      </c>
      <c r="B30" s="5">
        <v>80500</v>
      </c>
      <c r="C30" s="5">
        <v>-6595.08</v>
      </c>
      <c r="D30" s="5">
        <f t="shared" si="0"/>
        <v>73904.92</v>
      </c>
      <c r="E30" s="5">
        <v>55014.17</v>
      </c>
      <c r="F30" s="5">
        <v>55014.17</v>
      </c>
      <c r="G30" s="5">
        <f t="shared" si="1"/>
        <v>18890.75</v>
      </c>
      <c r="H30" s="9">
        <v>3700</v>
      </c>
    </row>
    <row r="31" spans="1:8" x14ac:dyDescent="0.2">
      <c r="A31" s="20" t="s">
        <v>83</v>
      </c>
      <c r="B31" s="5">
        <v>4757740.91</v>
      </c>
      <c r="C31" s="5">
        <v>5381911.0099999998</v>
      </c>
      <c r="D31" s="5">
        <f t="shared" si="0"/>
        <v>10139651.92</v>
      </c>
      <c r="E31" s="5">
        <v>9995367.2799999993</v>
      </c>
      <c r="F31" s="5">
        <v>9970336.4000000004</v>
      </c>
      <c r="G31" s="5">
        <f t="shared" si="1"/>
        <v>144284.6400000006</v>
      </c>
      <c r="H31" s="9">
        <v>3800</v>
      </c>
    </row>
    <row r="32" spans="1:8" x14ac:dyDescent="0.2">
      <c r="A32" s="20" t="s">
        <v>18</v>
      </c>
      <c r="B32" s="5">
        <v>1909308.45</v>
      </c>
      <c r="C32" s="5">
        <v>-258513.32</v>
      </c>
      <c r="D32" s="5">
        <f t="shared" si="0"/>
        <v>1650795.13</v>
      </c>
      <c r="E32" s="5">
        <v>1556896</v>
      </c>
      <c r="F32" s="5">
        <v>1556896</v>
      </c>
      <c r="G32" s="5">
        <f t="shared" si="1"/>
        <v>93899.129999999888</v>
      </c>
      <c r="H32" s="9">
        <v>3900</v>
      </c>
    </row>
    <row r="33" spans="1:8" x14ac:dyDescent="0.2">
      <c r="A33" s="18" t="s">
        <v>124</v>
      </c>
      <c r="B33" s="14">
        <f>SUM(B34:B42)</f>
        <v>6558097.5999999996</v>
      </c>
      <c r="C33" s="14">
        <f>SUM(C34:C42)</f>
        <v>24315633.41</v>
      </c>
      <c r="D33" s="14">
        <f t="shared" si="0"/>
        <v>30873731.009999998</v>
      </c>
      <c r="E33" s="14">
        <f>SUM(E34:E42)</f>
        <v>22973700.84</v>
      </c>
      <c r="F33" s="14">
        <f>SUM(F34:F42)</f>
        <v>22971000.84</v>
      </c>
      <c r="G33" s="14">
        <f t="shared" si="1"/>
        <v>7900030.1699999981</v>
      </c>
      <c r="H33" s="19">
        <v>0</v>
      </c>
    </row>
    <row r="34" spans="1:8" x14ac:dyDescent="0.2">
      <c r="A34" s="20" t="s">
        <v>84</v>
      </c>
      <c r="B34" s="5">
        <v>4300000</v>
      </c>
      <c r="C34" s="5">
        <v>2411112.7999999998</v>
      </c>
      <c r="D34" s="5">
        <f t="shared" si="0"/>
        <v>6711112.7999999998</v>
      </c>
      <c r="E34" s="5">
        <v>6711112.7999999998</v>
      </c>
      <c r="F34" s="5">
        <v>6711112.7999999998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1853000</v>
      </c>
      <c r="C37" s="5">
        <v>21918655.699999999</v>
      </c>
      <c r="D37" s="5">
        <f t="shared" si="0"/>
        <v>23771655.699999999</v>
      </c>
      <c r="E37" s="5">
        <v>15931430.92</v>
      </c>
      <c r="F37" s="5">
        <v>15928730.92</v>
      </c>
      <c r="G37" s="5">
        <f t="shared" si="1"/>
        <v>7840224.7799999993</v>
      </c>
      <c r="H37" s="9">
        <v>4400</v>
      </c>
    </row>
    <row r="38" spans="1:8" x14ac:dyDescent="0.2">
      <c r="A38" s="20" t="s">
        <v>39</v>
      </c>
      <c r="B38" s="5">
        <v>405097.6</v>
      </c>
      <c r="C38" s="5">
        <v>-14135.09</v>
      </c>
      <c r="D38" s="5">
        <f t="shared" si="0"/>
        <v>390962.50999999995</v>
      </c>
      <c r="E38" s="5">
        <v>331157.12</v>
      </c>
      <c r="F38" s="5">
        <v>331157.12</v>
      </c>
      <c r="G38" s="5">
        <f t="shared" si="1"/>
        <v>59805.389999999956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594000</v>
      </c>
      <c r="C43" s="14">
        <f>SUM(C44:C52)</f>
        <v>2261460.7899999996</v>
      </c>
      <c r="D43" s="14">
        <f t="shared" si="0"/>
        <v>2855460.7899999996</v>
      </c>
      <c r="E43" s="14">
        <f>SUM(E44:E52)</f>
        <v>2713191.45</v>
      </c>
      <c r="F43" s="14">
        <f>SUM(F44:F52)</f>
        <v>2713191.45</v>
      </c>
      <c r="G43" s="14">
        <f t="shared" si="1"/>
        <v>142269.33999999939</v>
      </c>
      <c r="H43" s="19">
        <v>0</v>
      </c>
    </row>
    <row r="44" spans="1:8" x14ac:dyDescent="0.2">
      <c r="A44" s="4" t="s">
        <v>91</v>
      </c>
      <c r="B44" s="5">
        <v>386000</v>
      </c>
      <c r="C44" s="5">
        <v>-65567.72</v>
      </c>
      <c r="D44" s="5">
        <f t="shared" si="0"/>
        <v>320432.28000000003</v>
      </c>
      <c r="E44" s="5">
        <v>271450.02</v>
      </c>
      <c r="F44" s="5">
        <v>271450.02</v>
      </c>
      <c r="G44" s="5">
        <f t="shared" si="1"/>
        <v>48982.260000000009</v>
      </c>
      <c r="H44" s="9">
        <v>5100</v>
      </c>
    </row>
    <row r="45" spans="1:8" x14ac:dyDescent="0.2">
      <c r="A45" s="20" t="s">
        <v>92</v>
      </c>
      <c r="B45" s="5">
        <v>33000</v>
      </c>
      <c r="C45" s="5">
        <v>-853</v>
      </c>
      <c r="D45" s="5">
        <f t="shared" si="0"/>
        <v>32147</v>
      </c>
      <c r="E45" s="5">
        <v>23818.21</v>
      </c>
      <c r="F45" s="5">
        <v>23818.21</v>
      </c>
      <c r="G45" s="5">
        <f t="shared" si="1"/>
        <v>8328.7900000000009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0</v>
      </c>
      <c r="C47" s="5">
        <v>2414261.5</v>
      </c>
      <c r="D47" s="5">
        <f t="shared" si="0"/>
        <v>2414261.5</v>
      </c>
      <c r="E47" s="5">
        <v>2372780</v>
      </c>
      <c r="F47" s="5">
        <v>2372780</v>
      </c>
      <c r="G47" s="5">
        <f t="shared" si="1"/>
        <v>41481.5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160000</v>
      </c>
      <c r="C49" s="5">
        <v>-82979.990000000005</v>
      </c>
      <c r="D49" s="5">
        <f t="shared" si="0"/>
        <v>77020.009999999995</v>
      </c>
      <c r="E49" s="5">
        <v>33543.22</v>
      </c>
      <c r="F49" s="5">
        <v>33543.22</v>
      </c>
      <c r="G49" s="5">
        <f t="shared" si="1"/>
        <v>43476.789999999994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15000</v>
      </c>
      <c r="C52" s="5">
        <v>-3400</v>
      </c>
      <c r="D52" s="5">
        <f t="shared" si="0"/>
        <v>11600</v>
      </c>
      <c r="E52" s="5">
        <v>11600</v>
      </c>
      <c r="F52" s="5">
        <v>11600</v>
      </c>
      <c r="G52" s="5">
        <f t="shared" si="1"/>
        <v>0</v>
      </c>
      <c r="H52" s="9">
        <v>5900</v>
      </c>
    </row>
    <row r="53" spans="1:8" x14ac:dyDescent="0.2">
      <c r="A53" s="18" t="s">
        <v>60</v>
      </c>
      <c r="B53" s="14">
        <f>SUM(B54:B56)</f>
        <v>21011976.07</v>
      </c>
      <c r="C53" s="14">
        <f>SUM(C54:C56)</f>
        <v>120921161.15000001</v>
      </c>
      <c r="D53" s="14">
        <f t="shared" si="0"/>
        <v>141933137.22</v>
      </c>
      <c r="E53" s="14">
        <f>SUM(E54:E56)</f>
        <v>44042467.539999999</v>
      </c>
      <c r="F53" s="14">
        <f>SUM(F54:F56)</f>
        <v>44042467.539999999</v>
      </c>
      <c r="G53" s="14">
        <f t="shared" si="1"/>
        <v>97890669.680000007</v>
      </c>
      <c r="H53" s="19">
        <v>0</v>
      </c>
    </row>
    <row r="54" spans="1:8" x14ac:dyDescent="0.2">
      <c r="A54" s="20" t="s">
        <v>100</v>
      </c>
      <c r="B54" s="5">
        <v>21011976.07</v>
      </c>
      <c r="C54" s="5">
        <v>120921161.15000001</v>
      </c>
      <c r="D54" s="5">
        <f t="shared" si="0"/>
        <v>141933137.22</v>
      </c>
      <c r="E54" s="5">
        <v>44042467.539999999</v>
      </c>
      <c r="F54" s="5">
        <v>44042467.539999999</v>
      </c>
      <c r="G54" s="5">
        <f t="shared" si="1"/>
        <v>97890669.680000007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60000</v>
      </c>
      <c r="C65" s="14">
        <f>SUM(C66:C68)</f>
        <v>0</v>
      </c>
      <c r="D65" s="14">
        <f t="shared" si="0"/>
        <v>60000</v>
      </c>
      <c r="E65" s="14">
        <f>SUM(E66:E68)</f>
        <v>43200</v>
      </c>
      <c r="F65" s="14">
        <f>SUM(F66:F68)</f>
        <v>43200</v>
      </c>
      <c r="G65" s="14">
        <f t="shared" si="1"/>
        <v>16800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60000</v>
      </c>
      <c r="C68" s="5">
        <v>0</v>
      </c>
      <c r="D68" s="5">
        <f t="shared" si="0"/>
        <v>60000</v>
      </c>
      <c r="E68" s="5">
        <v>43200</v>
      </c>
      <c r="F68" s="5">
        <v>43200</v>
      </c>
      <c r="G68" s="5">
        <f t="shared" si="1"/>
        <v>16800</v>
      </c>
      <c r="H68" s="9">
        <v>8500</v>
      </c>
    </row>
    <row r="69" spans="1:8" x14ac:dyDescent="0.2">
      <c r="A69" s="18" t="s">
        <v>61</v>
      </c>
      <c r="B69" s="14">
        <f>SUM(B70:B76)</f>
        <v>6150000</v>
      </c>
      <c r="C69" s="14">
        <f>SUM(C70:C76)</f>
        <v>-974370</v>
      </c>
      <c r="D69" s="14">
        <f t="shared" si="0"/>
        <v>5175630</v>
      </c>
      <c r="E69" s="14">
        <f>SUM(E70:E76)</f>
        <v>5175630</v>
      </c>
      <c r="F69" s="14">
        <f>SUM(F70:F76)</f>
        <v>5175630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6000000</v>
      </c>
      <c r="C70" s="5">
        <v>-1000000</v>
      </c>
      <c r="D70" s="5">
        <f t="shared" ref="D70:D76" si="2">B70+C70</f>
        <v>5000000</v>
      </c>
      <c r="E70" s="5">
        <v>5000000</v>
      </c>
      <c r="F70" s="5">
        <v>5000000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150000</v>
      </c>
      <c r="C71" s="5">
        <v>25630</v>
      </c>
      <c r="D71" s="5">
        <f t="shared" si="2"/>
        <v>175630</v>
      </c>
      <c r="E71" s="5">
        <v>175630</v>
      </c>
      <c r="F71" s="5">
        <v>175630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116430942.69</v>
      </c>
      <c r="C77" s="16">
        <f t="shared" si="4"/>
        <v>156469770.54000002</v>
      </c>
      <c r="D77" s="16">
        <f t="shared" si="4"/>
        <v>272900713.23000002</v>
      </c>
      <c r="E77" s="16">
        <f t="shared" si="4"/>
        <v>163954034.76000002</v>
      </c>
      <c r="F77" s="16">
        <f t="shared" si="4"/>
        <v>164367077.44</v>
      </c>
      <c r="G77" s="16">
        <f t="shared" si="4"/>
        <v>108946678.47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G30" sqref="A1:G3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130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88359869.019999996</v>
      </c>
      <c r="C5" s="5">
        <v>34301283.689999998</v>
      </c>
      <c r="D5" s="5">
        <f>B5+C5</f>
        <v>122661152.70999999</v>
      </c>
      <c r="E5" s="5">
        <v>111824018.65000001</v>
      </c>
      <c r="F5" s="5">
        <v>112237061.33</v>
      </c>
      <c r="G5" s="5">
        <f>D5-E5</f>
        <v>10837134.059999987</v>
      </c>
    </row>
    <row r="6" spans="1:7" x14ac:dyDescent="0.2">
      <c r="A6" s="6" t="s">
        <v>1</v>
      </c>
      <c r="B6" s="5">
        <v>21665976.07</v>
      </c>
      <c r="C6" s="5">
        <v>123182621.94</v>
      </c>
      <c r="D6" s="5">
        <f>B6+C6</f>
        <v>144848598.00999999</v>
      </c>
      <c r="E6" s="5">
        <v>46798858.990000002</v>
      </c>
      <c r="F6" s="5">
        <v>46798858.990000002</v>
      </c>
      <c r="G6" s="5">
        <f>D6-E6</f>
        <v>98049739.019999981</v>
      </c>
    </row>
    <row r="7" spans="1:7" x14ac:dyDescent="0.2">
      <c r="A7" s="6" t="s">
        <v>2</v>
      </c>
      <c r="B7" s="5">
        <v>6000000</v>
      </c>
      <c r="C7" s="5">
        <v>-1000000</v>
      </c>
      <c r="D7" s="5">
        <f>B7+C7</f>
        <v>5000000</v>
      </c>
      <c r="E7" s="5">
        <v>5000000</v>
      </c>
      <c r="F7" s="5">
        <v>5000000</v>
      </c>
      <c r="G7" s="5">
        <f>D7-E7</f>
        <v>0</v>
      </c>
    </row>
    <row r="8" spans="1:7" x14ac:dyDescent="0.2">
      <c r="A8" s="6" t="s">
        <v>39</v>
      </c>
      <c r="B8" s="5">
        <v>405097.6</v>
      </c>
      <c r="C8" s="5">
        <v>-14135.09</v>
      </c>
      <c r="D8" s="5">
        <f>B8+C8</f>
        <v>390962.50999999995</v>
      </c>
      <c r="E8" s="5">
        <v>331157.12</v>
      </c>
      <c r="F8" s="5">
        <v>331157.12</v>
      </c>
      <c r="G8" s="5">
        <f>D8-E8</f>
        <v>59805.389999999956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116430942.69</v>
      </c>
      <c r="C10" s="16">
        <f t="shared" si="0"/>
        <v>156469770.53999999</v>
      </c>
      <c r="D10" s="16">
        <f t="shared" si="0"/>
        <v>272900713.22999996</v>
      </c>
      <c r="E10" s="16">
        <f t="shared" si="0"/>
        <v>163954034.76000002</v>
      </c>
      <c r="F10" s="16">
        <f t="shared" si="0"/>
        <v>164367077.44</v>
      </c>
      <c r="G10" s="16">
        <f t="shared" si="0"/>
        <v>108946678.46999997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showGridLines="0" workbookViewId="0">
      <selection activeCell="G76" sqref="A1:G76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152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12896261.98</v>
      </c>
      <c r="C6" s="5">
        <v>8556039.6300000008</v>
      </c>
      <c r="D6" s="5">
        <f>B6+C6</f>
        <v>21452301.609999999</v>
      </c>
      <c r="E6" s="5">
        <v>20957706.16</v>
      </c>
      <c r="F6" s="5">
        <v>20888481.239999998</v>
      </c>
      <c r="G6" s="5">
        <f>D6-E6</f>
        <v>494595.44999999925</v>
      </c>
    </row>
    <row r="7" spans="1:7" x14ac:dyDescent="0.2">
      <c r="A7" s="23" t="s">
        <v>132</v>
      </c>
      <c r="B7" s="5">
        <v>11573521.51</v>
      </c>
      <c r="C7" s="5">
        <v>2314488.9</v>
      </c>
      <c r="D7" s="5">
        <f t="shared" ref="D7:D12" si="0">B7+C7</f>
        <v>13888010.41</v>
      </c>
      <c r="E7" s="5">
        <v>13886043.42</v>
      </c>
      <c r="F7" s="5">
        <v>13772420.640000001</v>
      </c>
      <c r="G7" s="5">
        <f t="shared" ref="G7:G12" si="1">D7-E7</f>
        <v>1966.9900000002235</v>
      </c>
    </row>
    <row r="8" spans="1:7" x14ac:dyDescent="0.2">
      <c r="A8" s="23" t="s">
        <v>133</v>
      </c>
      <c r="B8" s="5">
        <v>1445634.25</v>
      </c>
      <c r="C8" s="5">
        <v>-16882.330000000002</v>
      </c>
      <c r="D8" s="5">
        <f t="shared" si="0"/>
        <v>1428751.92</v>
      </c>
      <c r="E8" s="5">
        <v>1400138.55</v>
      </c>
      <c r="F8" s="5">
        <v>1400138.55</v>
      </c>
      <c r="G8" s="5">
        <f t="shared" si="1"/>
        <v>28613.369999999879</v>
      </c>
    </row>
    <row r="9" spans="1:7" x14ac:dyDescent="0.2">
      <c r="A9" s="23" t="s">
        <v>134</v>
      </c>
      <c r="B9" s="5">
        <v>10201582.220000001</v>
      </c>
      <c r="C9" s="5">
        <v>-799642.63</v>
      </c>
      <c r="D9" s="5">
        <f t="shared" si="0"/>
        <v>9401939.5899999999</v>
      </c>
      <c r="E9" s="5">
        <v>9301723.4000000004</v>
      </c>
      <c r="F9" s="5">
        <v>9301723.4000000004</v>
      </c>
      <c r="G9" s="5">
        <f t="shared" si="1"/>
        <v>100216.18999999948</v>
      </c>
    </row>
    <row r="10" spans="1:7" x14ac:dyDescent="0.2">
      <c r="A10" s="23" t="s">
        <v>135</v>
      </c>
      <c r="B10" s="5">
        <v>1297073.3</v>
      </c>
      <c r="C10" s="5">
        <v>107321.63</v>
      </c>
      <c r="D10" s="5">
        <f t="shared" si="0"/>
        <v>1404394.9300000002</v>
      </c>
      <c r="E10" s="5">
        <v>1395731.59</v>
      </c>
      <c r="F10" s="5">
        <v>1395731.59</v>
      </c>
      <c r="G10" s="5">
        <f t="shared" si="1"/>
        <v>8663.3400000000838</v>
      </c>
    </row>
    <row r="11" spans="1:7" x14ac:dyDescent="0.2">
      <c r="A11" s="23" t="s">
        <v>136</v>
      </c>
      <c r="B11" s="5">
        <v>827615.16</v>
      </c>
      <c r="C11" s="5">
        <v>-6280</v>
      </c>
      <c r="D11" s="5">
        <f t="shared" si="0"/>
        <v>821335.16</v>
      </c>
      <c r="E11" s="5">
        <v>736054.31</v>
      </c>
      <c r="F11" s="5">
        <v>736054.31</v>
      </c>
      <c r="G11" s="5">
        <f t="shared" si="1"/>
        <v>85280.849999999977</v>
      </c>
    </row>
    <row r="12" spans="1:7" x14ac:dyDescent="0.2">
      <c r="A12" s="23" t="s">
        <v>137</v>
      </c>
      <c r="B12" s="5">
        <v>5685576.7599999998</v>
      </c>
      <c r="C12" s="5">
        <v>273396.51</v>
      </c>
      <c r="D12" s="5">
        <f t="shared" si="0"/>
        <v>5958973.2699999996</v>
      </c>
      <c r="E12" s="5">
        <v>5865924.25</v>
      </c>
      <c r="F12" s="5">
        <v>5865924.25</v>
      </c>
      <c r="G12" s="5">
        <f t="shared" si="1"/>
        <v>93049.019999999553</v>
      </c>
    </row>
    <row r="13" spans="1:7" x14ac:dyDescent="0.2">
      <c r="A13" s="23" t="s">
        <v>138</v>
      </c>
      <c r="B13" s="5">
        <v>25155780.329999998</v>
      </c>
      <c r="C13" s="5">
        <v>122005750.8</v>
      </c>
      <c r="D13" s="5">
        <f t="shared" ref="D13" si="2">B13+C13</f>
        <v>147161531.13</v>
      </c>
      <c r="E13" s="5">
        <v>48788922.119999997</v>
      </c>
      <c r="F13" s="5">
        <v>48788922.119999997</v>
      </c>
      <c r="G13" s="5">
        <f t="shared" ref="G13" si="3">D13-E13</f>
        <v>98372609.00999999</v>
      </c>
    </row>
    <row r="14" spans="1:7" x14ac:dyDescent="0.2">
      <c r="A14" s="23" t="s">
        <v>139</v>
      </c>
      <c r="B14" s="5">
        <v>13213818.699999999</v>
      </c>
      <c r="C14" s="5">
        <v>2128673.5299999998</v>
      </c>
      <c r="D14" s="5">
        <f t="shared" ref="D14" si="4">B14+C14</f>
        <v>15342492.229999999</v>
      </c>
      <c r="E14" s="5">
        <v>14179971.970000001</v>
      </c>
      <c r="F14" s="5">
        <v>14815068.07</v>
      </c>
      <c r="G14" s="5">
        <f t="shared" ref="G14" si="5">D14-E14</f>
        <v>1162520.2599999979</v>
      </c>
    </row>
    <row r="15" spans="1:7" x14ac:dyDescent="0.2">
      <c r="A15" s="23" t="s">
        <v>140</v>
      </c>
      <c r="B15" s="5">
        <v>867199.71</v>
      </c>
      <c r="C15" s="5">
        <v>-30605.91</v>
      </c>
      <c r="D15" s="5">
        <f t="shared" ref="D15" si="6">B15+C15</f>
        <v>836593.79999999993</v>
      </c>
      <c r="E15" s="5">
        <v>816632.77</v>
      </c>
      <c r="F15" s="5">
        <v>816632.77</v>
      </c>
      <c r="G15" s="5">
        <f t="shared" ref="G15" si="7">D15-E15</f>
        <v>19961.029999999912</v>
      </c>
    </row>
    <row r="16" spans="1:7" x14ac:dyDescent="0.2">
      <c r="A16" s="23" t="s">
        <v>141</v>
      </c>
      <c r="B16" s="5">
        <v>2253100.3199999998</v>
      </c>
      <c r="C16" s="5">
        <v>10744875.130000001</v>
      </c>
      <c r="D16" s="5">
        <f t="shared" ref="D16" si="8">B16+C16</f>
        <v>12997975.450000001</v>
      </c>
      <c r="E16" s="5">
        <v>7255537.2199999997</v>
      </c>
      <c r="F16" s="5">
        <v>7248903.2199999997</v>
      </c>
      <c r="G16" s="5">
        <f t="shared" ref="G16" si="9">D16-E16</f>
        <v>5742438.2300000014</v>
      </c>
    </row>
    <row r="17" spans="1:7" x14ac:dyDescent="0.2">
      <c r="A17" s="23" t="s">
        <v>142</v>
      </c>
      <c r="B17" s="5">
        <v>1471377.75</v>
      </c>
      <c r="C17" s="5">
        <v>9139550.1199999992</v>
      </c>
      <c r="D17" s="5">
        <f t="shared" ref="D17" si="10">B17+C17</f>
        <v>10610927.869999999</v>
      </c>
      <c r="E17" s="5">
        <v>9651790.1500000004</v>
      </c>
      <c r="F17" s="5">
        <v>9651790.1500000004</v>
      </c>
      <c r="G17" s="5">
        <f t="shared" ref="G17" si="11">D17-E17</f>
        <v>959137.71999999881</v>
      </c>
    </row>
    <row r="18" spans="1:7" x14ac:dyDescent="0.2">
      <c r="A18" s="23" t="s">
        <v>143</v>
      </c>
      <c r="B18" s="5">
        <v>1647517.27</v>
      </c>
      <c r="C18" s="5">
        <v>1068926.6599999999</v>
      </c>
      <c r="D18" s="5">
        <f t="shared" ref="D18" si="12">B18+C18</f>
        <v>2716443.9299999997</v>
      </c>
      <c r="E18" s="5">
        <v>1856414.59</v>
      </c>
      <c r="F18" s="5">
        <v>1856414.59</v>
      </c>
      <c r="G18" s="5">
        <f t="shared" ref="G18" si="13">D18-E18</f>
        <v>860029.33999999962</v>
      </c>
    </row>
    <row r="19" spans="1:7" x14ac:dyDescent="0.2">
      <c r="A19" s="23" t="s">
        <v>144</v>
      </c>
      <c r="B19" s="5">
        <v>13909502.029999999</v>
      </c>
      <c r="C19" s="5">
        <v>-767930.59</v>
      </c>
      <c r="D19" s="5">
        <f t="shared" ref="D19" si="14">B19+C19</f>
        <v>13141571.439999999</v>
      </c>
      <c r="E19" s="5">
        <v>13141571.439999999</v>
      </c>
      <c r="F19" s="5">
        <v>13098204.529999999</v>
      </c>
      <c r="G19" s="5">
        <f t="shared" ref="G19" si="15">D19-E19</f>
        <v>0</v>
      </c>
    </row>
    <row r="20" spans="1:7" x14ac:dyDescent="0.2">
      <c r="A20" s="23" t="s">
        <v>145</v>
      </c>
      <c r="B20" s="5">
        <v>2012645.17</v>
      </c>
      <c r="C20" s="5">
        <v>-19334.259999999998</v>
      </c>
      <c r="D20" s="5">
        <f t="shared" ref="D20" si="16">B20+C20</f>
        <v>1993310.91</v>
      </c>
      <c r="E20" s="5">
        <v>1917659.11</v>
      </c>
      <c r="F20" s="5">
        <v>1917659.11</v>
      </c>
      <c r="G20" s="5">
        <f t="shared" ref="G20" si="17">D20-E20</f>
        <v>75651.799999999814</v>
      </c>
    </row>
    <row r="21" spans="1:7" x14ac:dyDescent="0.2">
      <c r="A21" s="23" t="s">
        <v>146</v>
      </c>
      <c r="B21" s="5">
        <v>960022.05</v>
      </c>
      <c r="C21" s="5">
        <v>13368.8</v>
      </c>
      <c r="D21" s="5">
        <f t="shared" ref="D21" si="18">B21+C21</f>
        <v>973390.85000000009</v>
      </c>
      <c r="E21" s="5">
        <v>952826.77</v>
      </c>
      <c r="F21" s="5">
        <v>952826.77</v>
      </c>
      <c r="G21" s="5">
        <f t="shared" ref="G21" si="19">D21-E21</f>
        <v>20564.080000000075</v>
      </c>
    </row>
    <row r="22" spans="1:7" x14ac:dyDescent="0.2">
      <c r="A22" s="23" t="s">
        <v>147</v>
      </c>
      <c r="B22" s="5">
        <v>1904174.69</v>
      </c>
      <c r="C22" s="5">
        <v>411491.03</v>
      </c>
      <c r="D22" s="5">
        <f t="shared" ref="D22" si="20">B22+C22</f>
        <v>2315665.7199999997</v>
      </c>
      <c r="E22" s="5">
        <v>2148826.39</v>
      </c>
      <c r="F22" s="5">
        <v>2148826.5699999998</v>
      </c>
      <c r="G22" s="5">
        <f t="shared" ref="G22" si="21">D22-E22</f>
        <v>166839.32999999961</v>
      </c>
    </row>
    <row r="23" spans="1:7" x14ac:dyDescent="0.2">
      <c r="A23" s="23" t="s">
        <v>148</v>
      </c>
      <c r="B23" s="5">
        <v>3879379.53</v>
      </c>
      <c r="C23" s="5">
        <v>1004386.22</v>
      </c>
      <c r="D23" s="5">
        <f t="shared" ref="D23" si="22">B23+C23</f>
        <v>4883765.75</v>
      </c>
      <c r="E23" s="5">
        <v>4675046.46</v>
      </c>
      <c r="F23" s="5">
        <v>4677696.4800000004</v>
      </c>
      <c r="G23" s="5">
        <f t="shared" ref="G23" si="23">D23-E23</f>
        <v>208719.29000000004</v>
      </c>
    </row>
    <row r="24" spans="1:7" x14ac:dyDescent="0.2">
      <c r="A24" s="23" t="s">
        <v>149</v>
      </c>
      <c r="B24" s="5">
        <v>1250322.74</v>
      </c>
      <c r="C24" s="5">
        <v>-22015.58</v>
      </c>
      <c r="D24" s="5">
        <f t="shared" ref="D24" si="24">B24+C24</f>
        <v>1228307.1599999999</v>
      </c>
      <c r="E24" s="5">
        <v>1180922.67</v>
      </c>
      <c r="F24" s="5">
        <v>1186340.6599999999</v>
      </c>
      <c r="G24" s="5">
        <f t="shared" ref="G24" si="25">D24-E24</f>
        <v>47384.489999999991</v>
      </c>
    </row>
    <row r="25" spans="1:7" x14ac:dyDescent="0.2">
      <c r="A25" s="23" t="s">
        <v>150</v>
      </c>
      <c r="B25" s="5">
        <v>593653.80000000005</v>
      </c>
      <c r="C25" s="5">
        <v>6192.88</v>
      </c>
      <c r="D25" s="5">
        <f t="shared" ref="D25" si="26">B25+C25</f>
        <v>599846.68000000005</v>
      </c>
      <c r="E25" s="5">
        <v>583266.43999999994</v>
      </c>
      <c r="F25" s="5">
        <v>583266.43999999994</v>
      </c>
      <c r="G25" s="5">
        <f t="shared" ref="G25" si="27">D25-E25</f>
        <v>16580.240000000107</v>
      </c>
    </row>
    <row r="26" spans="1:7" x14ac:dyDescent="0.2">
      <c r="A26" s="23" t="s">
        <v>151</v>
      </c>
      <c r="B26" s="5">
        <v>3385183.42</v>
      </c>
      <c r="C26" s="5">
        <v>358000</v>
      </c>
      <c r="D26" s="5">
        <f t="shared" ref="D26" si="28">B26+C26</f>
        <v>3743183.42</v>
      </c>
      <c r="E26" s="5">
        <v>3261324.98</v>
      </c>
      <c r="F26" s="5">
        <v>3264051.98</v>
      </c>
      <c r="G26" s="5">
        <f t="shared" ref="G26" si="29">D26-E26</f>
        <v>481858.43999999994</v>
      </c>
    </row>
    <row r="27" spans="1:7" x14ac:dyDescent="0.2">
      <c r="A27" s="23"/>
      <c r="B27" s="5"/>
      <c r="C27" s="5"/>
      <c r="D27" s="5"/>
      <c r="E27" s="5"/>
      <c r="F27" s="5"/>
      <c r="G27" s="5"/>
    </row>
    <row r="28" spans="1:7" x14ac:dyDescent="0.2">
      <c r="A28" s="11" t="s">
        <v>50</v>
      </c>
      <c r="B28" s="17">
        <f t="shared" ref="B28:G28" si="30">SUM(B6:B27)</f>
        <v>116430942.68999997</v>
      </c>
      <c r="C28" s="17">
        <f t="shared" si="30"/>
        <v>156469770.53999999</v>
      </c>
      <c r="D28" s="17">
        <f t="shared" si="30"/>
        <v>272900713.23000002</v>
      </c>
      <c r="E28" s="17">
        <f t="shared" si="30"/>
        <v>163954034.75999999</v>
      </c>
      <c r="F28" s="17">
        <f t="shared" si="30"/>
        <v>164367077.43999997</v>
      </c>
      <c r="G28" s="17">
        <f t="shared" si="30"/>
        <v>108946678.46999998</v>
      </c>
    </row>
    <row r="31" spans="1:7" ht="45" customHeight="1" x14ac:dyDescent="0.2">
      <c r="A31" s="29" t="s">
        <v>153</v>
      </c>
      <c r="B31" s="27"/>
      <c r="C31" s="27"/>
      <c r="D31" s="27"/>
      <c r="E31" s="27"/>
      <c r="F31" s="27"/>
      <c r="G31" s="28"/>
    </row>
    <row r="32" spans="1:7" x14ac:dyDescent="0.2">
      <c r="A32" s="32" t="s">
        <v>51</v>
      </c>
      <c r="B32" s="29" t="s">
        <v>57</v>
      </c>
      <c r="C32" s="27"/>
      <c r="D32" s="27"/>
      <c r="E32" s="27"/>
      <c r="F32" s="28"/>
      <c r="G32" s="30" t="s">
        <v>56</v>
      </c>
    </row>
    <row r="33" spans="1:7" ht="22.5" x14ac:dyDescent="0.2">
      <c r="A33" s="33"/>
      <c r="B33" s="2" t="s">
        <v>52</v>
      </c>
      <c r="C33" s="2" t="s">
        <v>117</v>
      </c>
      <c r="D33" s="2" t="s">
        <v>53</v>
      </c>
      <c r="E33" s="2" t="s">
        <v>54</v>
      </c>
      <c r="F33" s="2" t="s">
        <v>55</v>
      </c>
      <c r="G33" s="31"/>
    </row>
    <row r="34" spans="1:7" x14ac:dyDescent="0.2">
      <c r="A34" s="34"/>
      <c r="B34" s="3">
        <v>1</v>
      </c>
      <c r="C34" s="3">
        <v>2</v>
      </c>
      <c r="D34" s="3" t="s">
        <v>118</v>
      </c>
      <c r="E34" s="3">
        <v>4</v>
      </c>
      <c r="F34" s="3">
        <v>5</v>
      </c>
      <c r="G34" s="3" t="s">
        <v>119</v>
      </c>
    </row>
    <row r="35" spans="1:7" x14ac:dyDescent="0.2">
      <c r="A35" s="24" t="s">
        <v>8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x14ac:dyDescent="0.2">
      <c r="A36" s="24" t="s">
        <v>9</v>
      </c>
      <c r="B36" s="5">
        <v>0</v>
      </c>
      <c r="C36" s="5">
        <v>0</v>
      </c>
      <c r="D36" s="5">
        <f t="shared" ref="D36:D38" si="31">B36+C36</f>
        <v>0</v>
      </c>
      <c r="E36" s="5">
        <v>0</v>
      </c>
      <c r="F36" s="5">
        <v>0</v>
      </c>
      <c r="G36" s="5">
        <f t="shared" ref="G36:G38" si="32">D36-E36</f>
        <v>0</v>
      </c>
    </row>
    <row r="37" spans="1:7" x14ac:dyDescent="0.2">
      <c r="A37" s="24" t="s">
        <v>10</v>
      </c>
      <c r="B37" s="5">
        <v>0</v>
      </c>
      <c r="C37" s="5">
        <v>0</v>
      </c>
      <c r="D37" s="5">
        <f t="shared" si="31"/>
        <v>0</v>
      </c>
      <c r="E37" s="5">
        <v>0</v>
      </c>
      <c r="F37" s="5">
        <v>0</v>
      </c>
      <c r="G37" s="5">
        <f t="shared" si="32"/>
        <v>0</v>
      </c>
    </row>
    <row r="38" spans="1:7" x14ac:dyDescent="0.2">
      <c r="A38" s="24" t="s">
        <v>121</v>
      </c>
      <c r="B38" s="5">
        <v>0</v>
      </c>
      <c r="C38" s="5">
        <v>0</v>
      </c>
      <c r="D38" s="5">
        <f t="shared" si="31"/>
        <v>0</v>
      </c>
      <c r="E38" s="5">
        <v>0</v>
      </c>
      <c r="F38" s="5">
        <v>0</v>
      </c>
      <c r="G38" s="5">
        <f t="shared" si="32"/>
        <v>0</v>
      </c>
    </row>
    <row r="39" spans="1:7" x14ac:dyDescent="0.2">
      <c r="A39" s="11" t="s">
        <v>50</v>
      </c>
      <c r="B39" s="17">
        <f t="shared" ref="B39:G39" si="33">SUM(B35:B38)</f>
        <v>0</v>
      </c>
      <c r="C39" s="17">
        <f t="shared" si="33"/>
        <v>0</v>
      </c>
      <c r="D39" s="17">
        <f t="shared" si="33"/>
        <v>0</v>
      </c>
      <c r="E39" s="17">
        <f t="shared" si="33"/>
        <v>0</v>
      </c>
      <c r="F39" s="17">
        <f t="shared" si="33"/>
        <v>0</v>
      </c>
      <c r="G39" s="17">
        <f t="shared" si="33"/>
        <v>0</v>
      </c>
    </row>
    <row r="42" spans="1:7" ht="45" customHeight="1" x14ac:dyDescent="0.2">
      <c r="A42" s="29" t="s">
        <v>154</v>
      </c>
      <c r="B42" s="27"/>
      <c r="C42" s="27"/>
      <c r="D42" s="27"/>
      <c r="E42" s="27"/>
      <c r="F42" s="27"/>
      <c r="G42" s="28"/>
    </row>
    <row r="43" spans="1:7" x14ac:dyDescent="0.2">
      <c r="A43" s="32" t="s">
        <v>51</v>
      </c>
      <c r="B43" s="29" t="s">
        <v>57</v>
      </c>
      <c r="C43" s="27"/>
      <c r="D43" s="27"/>
      <c r="E43" s="27"/>
      <c r="F43" s="28"/>
      <c r="G43" s="30" t="s">
        <v>56</v>
      </c>
    </row>
    <row r="44" spans="1:7" ht="22.5" x14ac:dyDescent="0.2">
      <c r="A44" s="33"/>
      <c r="B44" s="2" t="s">
        <v>52</v>
      </c>
      <c r="C44" s="2" t="s">
        <v>117</v>
      </c>
      <c r="D44" s="2" t="s">
        <v>53</v>
      </c>
      <c r="E44" s="2" t="s">
        <v>54</v>
      </c>
      <c r="F44" s="2" t="s">
        <v>55</v>
      </c>
      <c r="G44" s="31"/>
    </row>
    <row r="45" spans="1:7" x14ac:dyDescent="0.2">
      <c r="A45" s="34"/>
      <c r="B45" s="3">
        <v>1</v>
      </c>
      <c r="C45" s="3">
        <v>2</v>
      </c>
      <c r="D45" s="3" t="s">
        <v>118</v>
      </c>
      <c r="E45" s="3">
        <v>4</v>
      </c>
      <c r="F45" s="3">
        <v>5</v>
      </c>
      <c r="G45" s="3" t="s">
        <v>119</v>
      </c>
    </row>
    <row r="46" spans="1:7" x14ac:dyDescent="0.2">
      <c r="A46" s="25" t="s">
        <v>12</v>
      </c>
      <c r="B46" s="5">
        <v>4300000</v>
      </c>
      <c r="C46" s="5">
        <v>2411112.7999999998</v>
      </c>
      <c r="D46" s="5">
        <f t="shared" ref="D46:D52" si="34">B46+C46</f>
        <v>6711112.7999999998</v>
      </c>
      <c r="E46" s="5">
        <v>6711112.7999999998</v>
      </c>
      <c r="F46" s="5">
        <v>6711112.7999999998</v>
      </c>
      <c r="G46" s="5">
        <f t="shared" ref="G46:G52" si="35">D46-E46</f>
        <v>0</v>
      </c>
    </row>
    <row r="47" spans="1:7" x14ac:dyDescent="0.2">
      <c r="A47" s="25" t="s">
        <v>11</v>
      </c>
      <c r="B47" s="5">
        <v>0</v>
      </c>
      <c r="C47" s="5">
        <v>0</v>
      </c>
      <c r="D47" s="5">
        <f t="shared" si="34"/>
        <v>0</v>
      </c>
      <c r="E47" s="5">
        <v>0</v>
      </c>
      <c r="F47" s="5">
        <v>0</v>
      </c>
      <c r="G47" s="5">
        <f t="shared" si="35"/>
        <v>0</v>
      </c>
    </row>
    <row r="48" spans="1:7" x14ac:dyDescent="0.2">
      <c r="A48" s="25" t="s">
        <v>13</v>
      </c>
      <c r="B48" s="5">
        <v>0</v>
      </c>
      <c r="C48" s="5">
        <v>0</v>
      </c>
      <c r="D48" s="5">
        <f t="shared" si="34"/>
        <v>0</v>
      </c>
      <c r="E48" s="5">
        <v>0</v>
      </c>
      <c r="F48" s="5">
        <v>0</v>
      </c>
      <c r="G48" s="5">
        <f t="shared" si="35"/>
        <v>0</v>
      </c>
    </row>
    <row r="49" spans="1:7" x14ac:dyDescent="0.2">
      <c r="A49" s="25" t="s">
        <v>25</v>
      </c>
      <c r="B49" s="5">
        <v>0</v>
      </c>
      <c r="C49" s="5">
        <v>0</v>
      </c>
      <c r="D49" s="5">
        <f t="shared" si="34"/>
        <v>0</v>
      </c>
      <c r="E49" s="5">
        <v>0</v>
      </c>
      <c r="F49" s="5">
        <v>0</v>
      </c>
      <c r="G49" s="5">
        <f t="shared" si="35"/>
        <v>0</v>
      </c>
    </row>
    <row r="50" spans="1:7" ht="11.25" customHeight="1" x14ac:dyDescent="0.2">
      <c r="A50" s="25" t="s">
        <v>26</v>
      </c>
      <c r="B50" s="5">
        <v>0</v>
      </c>
      <c r="C50" s="5">
        <v>0</v>
      </c>
      <c r="D50" s="5">
        <f t="shared" si="34"/>
        <v>0</v>
      </c>
      <c r="E50" s="5">
        <v>0</v>
      </c>
      <c r="F50" s="5">
        <v>0</v>
      </c>
      <c r="G50" s="5">
        <f t="shared" si="35"/>
        <v>0</v>
      </c>
    </row>
    <row r="51" spans="1:7" x14ac:dyDescent="0.2">
      <c r="A51" s="25" t="s">
        <v>128</v>
      </c>
      <c r="B51" s="5">
        <v>0</v>
      </c>
      <c r="C51" s="5">
        <v>0</v>
      </c>
      <c r="D51" s="5">
        <f t="shared" si="34"/>
        <v>0</v>
      </c>
      <c r="E51" s="5">
        <v>0</v>
      </c>
      <c r="F51" s="5">
        <v>0</v>
      </c>
      <c r="G51" s="5">
        <f t="shared" si="35"/>
        <v>0</v>
      </c>
    </row>
    <row r="52" spans="1:7" x14ac:dyDescent="0.2">
      <c r="A52" s="25" t="s">
        <v>14</v>
      </c>
      <c r="B52" s="5">
        <v>0</v>
      </c>
      <c r="C52" s="5">
        <v>0</v>
      </c>
      <c r="D52" s="5">
        <f t="shared" si="34"/>
        <v>0</v>
      </c>
      <c r="E52" s="5">
        <v>0</v>
      </c>
      <c r="F52" s="5">
        <v>0</v>
      </c>
      <c r="G52" s="5">
        <f t="shared" si="35"/>
        <v>0</v>
      </c>
    </row>
    <row r="53" spans="1:7" x14ac:dyDescent="0.2">
      <c r="A53" s="11" t="s">
        <v>50</v>
      </c>
      <c r="B53" s="17">
        <f t="shared" ref="B53:G53" si="36">SUM(B46:B52)</f>
        <v>4300000</v>
      </c>
      <c r="C53" s="17">
        <f t="shared" si="36"/>
        <v>2411112.7999999998</v>
      </c>
      <c r="D53" s="17">
        <f t="shared" si="36"/>
        <v>6711112.7999999998</v>
      </c>
      <c r="E53" s="17">
        <f t="shared" si="36"/>
        <v>6711112.7999999998</v>
      </c>
      <c r="F53" s="17">
        <f t="shared" si="36"/>
        <v>6711112.7999999998</v>
      </c>
      <c r="G53" s="17">
        <f t="shared" si="36"/>
        <v>0</v>
      </c>
    </row>
    <row r="55" spans="1:7" x14ac:dyDescent="0.2">
      <c r="A55" s="1" t="s">
        <v>120</v>
      </c>
    </row>
  </sheetData>
  <sheetProtection formatCells="0" formatColumns="0" formatRows="0" insertRows="0" deleteRows="0" autoFilter="0"/>
  <mergeCells count="12">
    <mergeCell ref="B43:F43"/>
    <mergeCell ref="G43:G44"/>
    <mergeCell ref="B32:F32"/>
    <mergeCell ref="G32:G33"/>
    <mergeCell ref="A42:G42"/>
    <mergeCell ref="A32:A34"/>
    <mergeCell ref="A43:A45"/>
    <mergeCell ref="B2:F2"/>
    <mergeCell ref="G2:G3"/>
    <mergeCell ref="A1:G1"/>
    <mergeCell ref="A31:G3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G54" sqref="A1:G54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155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1"/>
    </row>
    <row r="4" spans="1:7" x14ac:dyDescent="0.2">
      <c r="A4" s="34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57835033.920000002</v>
      </c>
      <c r="C5" s="14">
        <f t="shared" si="0"/>
        <v>9334720.5399999991</v>
      </c>
      <c r="D5" s="14">
        <f t="shared" si="0"/>
        <v>67169754.459999993</v>
      </c>
      <c r="E5" s="14">
        <f t="shared" si="0"/>
        <v>66268071.859999999</v>
      </c>
      <c r="F5" s="14">
        <f t="shared" si="0"/>
        <v>66047275.240000002</v>
      </c>
      <c r="G5" s="14">
        <f t="shared" si="0"/>
        <v>901682.59999999963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30290035.539999999</v>
      </c>
      <c r="C8" s="5">
        <v>10921715.140000001</v>
      </c>
      <c r="D8" s="5">
        <f t="shared" si="1"/>
        <v>41211750.68</v>
      </c>
      <c r="E8" s="5">
        <v>40590001.93</v>
      </c>
      <c r="F8" s="5">
        <v>40412572.219999999</v>
      </c>
      <c r="G8" s="5">
        <f t="shared" si="2"/>
        <v>621748.75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11029197.380000001</v>
      </c>
      <c r="C10" s="5">
        <v>-805922.63</v>
      </c>
      <c r="D10" s="5">
        <f t="shared" si="1"/>
        <v>10223274.75</v>
      </c>
      <c r="E10" s="5">
        <v>10037777.710000001</v>
      </c>
      <c r="F10" s="5">
        <v>10037777.710000001</v>
      </c>
      <c r="G10" s="5">
        <f t="shared" si="2"/>
        <v>185497.03999999911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13909502.029999999</v>
      </c>
      <c r="C12" s="5">
        <v>-767930.59</v>
      </c>
      <c r="D12" s="5">
        <f t="shared" si="1"/>
        <v>13141571.439999999</v>
      </c>
      <c r="E12" s="5">
        <v>13141571.439999999</v>
      </c>
      <c r="F12" s="5">
        <v>13098204.529999999</v>
      </c>
      <c r="G12" s="5">
        <f t="shared" si="2"/>
        <v>0</v>
      </c>
    </row>
    <row r="13" spans="1:7" x14ac:dyDescent="0.2">
      <c r="A13" s="26" t="s">
        <v>18</v>
      </c>
      <c r="B13" s="5">
        <v>2606298.9700000002</v>
      </c>
      <c r="C13" s="5">
        <v>-13141.38</v>
      </c>
      <c r="D13" s="5">
        <f t="shared" si="1"/>
        <v>2593157.5900000003</v>
      </c>
      <c r="E13" s="5">
        <v>2498720.7799999998</v>
      </c>
      <c r="F13" s="5">
        <v>2498720.7799999998</v>
      </c>
      <c r="G13" s="5">
        <f t="shared" si="2"/>
        <v>94436.810000000522</v>
      </c>
    </row>
    <row r="14" spans="1:7" x14ac:dyDescent="0.2">
      <c r="A14" s="8" t="s">
        <v>19</v>
      </c>
      <c r="B14" s="14">
        <f t="shared" ref="B14:G14" si="3">SUM(B15:B21)</f>
        <v>54871430.699999996</v>
      </c>
      <c r="C14" s="14">
        <f t="shared" si="3"/>
        <v>127250624.75</v>
      </c>
      <c r="D14" s="14">
        <f t="shared" si="3"/>
        <v>182122055.44999999</v>
      </c>
      <c r="E14" s="14">
        <f t="shared" si="3"/>
        <v>80778635.530000001</v>
      </c>
      <c r="F14" s="14">
        <f t="shared" si="3"/>
        <v>81419108.829999998</v>
      </c>
      <c r="G14" s="14">
        <f t="shared" si="3"/>
        <v>101343419.91999999</v>
      </c>
    </row>
    <row r="15" spans="1:7" x14ac:dyDescent="0.2">
      <c r="A15" s="26" t="s">
        <v>42</v>
      </c>
      <c r="B15" s="5">
        <v>9070760.1799999997</v>
      </c>
      <c r="C15" s="5">
        <v>631396.51</v>
      </c>
      <c r="D15" s="5">
        <f>B15+C15</f>
        <v>9702156.6899999995</v>
      </c>
      <c r="E15" s="5">
        <v>9129454</v>
      </c>
      <c r="F15" s="5">
        <v>9132181</v>
      </c>
      <c r="G15" s="5">
        <f t="shared" ref="G15:G21" si="4">D15-E15</f>
        <v>572702.68999999948</v>
      </c>
    </row>
    <row r="16" spans="1:7" x14ac:dyDescent="0.2">
      <c r="A16" s="26" t="s">
        <v>27</v>
      </c>
      <c r="B16" s="5">
        <v>40017116.299999997</v>
      </c>
      <c r="C16" s="5">
        <v>125203350.98999999</v>
      </c>
      <c r="D16" s="5">
        <f t="shared" ref="D16:D21" si="5">B16+C16</f>
        <v>165220467.28999999</v>
      </c>
      <c r="E16" s="5">
        <v>64825308.68</v>
      </c>
      <c r="F16" s="5">
        <v>65460404.780000001</v>
      </c>
      <c r="G16" s="5">
        <f t="shared" si="4"/>
        <v>100395158.60999998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5783554.2199999997</v>
      </c>
      <c r="C18" s="5">
        <v>1415877.25</v>
      </c>
      <c r="D18" s="5">
        <f t="shared" si="5"/>
        <v>7199431.4699999997</v>
      </c>
      <c r="E18" s="5">
        <v>6823872.8499999996</v>
      </c>
      <c r="F18" s="5">
        <v>6826523.0499999998</v>
      </c>
      <c r="G18" s="5">
        <f t="shared" si="4"/>
        <v>375558.62000000011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3724478.07</v>
      </c>
      <c r="C22" s="14">
        <f t="shared" si="6"/>
        <v>19884425.25</v>
      </c>
      <c r="D22" s="14">
        <f t="shared" si="6"/>
        <v>23608903.32</v>
      </c>
      <c r="E22" s="14">
        <f t="shared" si="6"/>
        <v>16907327.370000001</v>
      </c>
      <c r="F22" s="14">
        <f t="shared" si="6"/>
        <v>16900693.370000001</v>
      </c>
      <c r="G22" s="14">
        <f t="shared" si="6"/>
        <v>6701575.9500000002</v>
      </c>
    </row>
    <row r="23" spans="1:7" x14ac:dyDescent="0.2">
      <c r="A23" s="26" t="s">
        <v>28</v>
      </c>
      <c r="B23" s="5">
        <v>2253100.3199999998</v>
      </c>
      <c r="C23" s="5">
        <v>10744875.130000001</v>
      </c>
      <c r="D23" s="5">
        <f>B23+C23</f>
        <v>12997975.450000001</v>
      </c>
      <c r="E23" s="5">
        <v>7255537.2199999997</v>
      </c>
      <c r="F23" s="5">
        <v>7248903.2199999997</v>
      </c>
      <c r="G23" s="5">
        <f t="shared" ref="G23:G31" si="7">D23-E23</f>
        <v>5742438.2300000014</v>
      </c>
    </row>
    <row r="24" spans="1:7" x14ac:dyDescent="0.2">
      <c r="A24" s="26" t="s">
        <v>23</v>
      </c>
      <c r="B24" s="5">
        <v>1471377.75</v>
      </c>
      <c r="C24" s="5">
        <v>9139550.1199999992</v>
      </c>
      <c r="D24" s="5">
        <f t="shared" ref="D24:D31" si="8">B24+C24</f>
        <v>10610927.869999999</v>
      </c>
      <c r="E24" s="5">
        <v>9651790.1500000004</v>
      </c>
      <c r="F24" s="5">
        <v>9651790.1500000004</v>
      </c>
      <c r="G24" s="5">
        <f t="shared" si="7"/>
        <v>959137.71999999881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116430942.69</v>
      </c>
      <c r="C37" s="17">
        <f t="shared" si="12"/>
        <v>156469770.53999999</v>
      </c>
      <c r="D37" s="17">
        <f t="shared" si="12"/>
        <v>272900713.22999996</v>
      </c>
      <c r="E37" s="17">
        <f t="shared" si="12"/>
        <v>163954034.75999999</v>
      </c>
      <c r="F37" s="17">
        <f t="shared" si="12"/>
        <v>164367077.44</v>
      </c>
      <c r="G37" s="17">
        <f t="shared" si="12"/>
        <v>108946678.46999998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 FaLCoNi</cp:lastModifiedBy>
  <cp:lastPrinted>2024-03-07T20:27:42Z</cp:lastPrinted>
  <dcterms:created xsi:type="dcterms:W3CDTF">2014-02-10T03:37:14Z</dcterms:created>
  <dcterms:modified xsi:type="dcterms:W3CDTF">2024-03-07T20:30:43Z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